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-80" yWindow="0" windowWidth="25600" windowHeight="1600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Feuil1!$N$13:$O$13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O15" i="1"/>
  <c r="O22" i="1"/>
  <c r="G14" i="1"/>
  <c r="O24" i="1"/>
  <c r="H14" i="1"/>
  <c r="O25" i="1"/>
  <c r="I14" i="1"/>
  <c r="O28" i="1"/>
  <c r="J14" i="1"/>
  <c r="O27" i="1"/>
  <c r="E14" i="1"/>
  <c r="O18" i="1"/>
  <c r="F29" i="1"/>
  <c r="O17" i="1"/>
  <c r="G29" i="1"/>
  <c r="O14" i="1"/>
  <c r="H29" i="1"/>
  <c r="O19" i="1"/>
  <c r="O20" i="1"/>
  <c r="F45" i="1"/>
  <c r="O21" i="1"/>
  <c r="G45" i="1"/>
  <c r="O16" i="1"/>
  <c r="H45" i="1"/>
  <c r="O29" i="1"/>
  <c r="I45" i="1"/>
  <c r="O23" i="1"/>
  <c r="J45" i="1"/>
  <c r="O30" i="1"/>
  <c r="E45" i="1"/>
  <c r="O26" i="1"/>
  <c r="J29" i="1"/>
  <c r="I29" i="1"/>
  <c r="F14" i="1"/>
  <c r="K11" i="1"/>
  <c r="K26" i="1"/>
  <c r="K42" i="1"/>
  <c r="K10" i="1"/>
  <c r="K43" i="1"/>
  <c r="K41" i="1"/>
  <c r="K25" i="1"/>
  <c r="K27" i="1"/>
  <c r="K28" i="1"/>
  <c r="K12" i="1"/>
  <c r="K13" i="1"/>
  <c r="K20" i="1"/>
  <c r="K21" i="1"/>
  <c r="K22" i="1"/>
  <c r="K23" i="1"/>
  <c r="K24" i="1"/>
  <c r="K19" i="1"/>
  <c r="K35" i="1"/>
  <c r="K36" i="1"/>
  <c r="K37" i="1"/>
  <c r="K38" i="1"/>
  <c r="K39" i="1"/>
  <c r="K40" i="1"/>
  <c r="K44" i="1"/>
  <c r="K34" i="1"/>
  <c r="K18" i="1"/>
  <c r="K5" i="1"/>
  <c r="K4" i="1"/>
  <c r="K3" i="1"/>
  <c r="K6" i="1"/>
  <c r="K7" i="1"/>
  <c r="K8" i="1"/>
  <c r="K9" i="1"/>
  <c r="O6" i="1"/>
  <c r="O7" i="1"/>
  <c r="O8" i="1"/>
  <c r="P7" i="1"/>
  <c r="P8" i="1"/>
  <c r="P6" i="1"/>
</calcChain>
</file>

<file path=xl/sharedStrings.xml><?xml version="1.0" encoding="utf-8"?>
<sst xmlns="http://schemas.openxmlformats.org/spreadsheetml/2006/main" count="121" uniqueCount="50">
  <si>
    <t>Equipe n°1</t>
  </si>
  <si>
    <t>A</t>
  </si>
  <si>
    <t>Nb membres</t>
  </si>
  <si>
    <t>Relais</t>
  </si>
  <si>
    <t>A'</t>
  </si>
  <si>
    <t>C</t>
  </si>
  <si>
    <t>CONTRE</t>
  </si>
  <si>
    <t>B</t>
  </si>
  <si>
    <t>D</t>
  </si>
  <si>
    <t>E</t>
  </si>
  <si>
    <t>Siamois</t>
  </si>
  <si>
    <t>Chut je grimpe</t>
  </si>
  <si>
    <t>Bloc (2 pts/panneau)</t>
  </si>
  <si>
    <t>Yeux bandés (2pts/dégaine)</t>
  </si>
  <si>
    <t>Equipe n°2</t>
  </si>
  <si>
    <t>Atelier / Participant</t>
  </si>
  <si>
    <t>Relais revanche</t>
  </si>
  <si>
    <t>Total</t>
  </si>
  <si>
    <t>Classement</t>
  </si>
  <si>
    <t>Equipe 1</t>
  </si>
  <si>
    <t>Equipe 2</t>
  </si>
  <si>
    <t>Equipe 3</t>
  </si>
  <si>
    <t>Maël</t>
  </si>
  <si>
    <t>Linda</t>
  </si>
  <si>
    <t>Lou-Eve</t>
  </si>
  <si>
    <t>Aline</t>
  </si>
  <si>
    <t>Julia</t>
  </si>
  <si>
    <t>Leo</t>
  </si>
  <si>
    <t>Apolline</t>
  </si>
  <si>
    <t>Nathan</t>
  </si>
  <si>
    <t>Mickael</t>
  </si>
  <si>
    <t>Carla</t>
  </si>
  <si>
    <t>Alexandre</t>
  </si>
  <si>
    <t>Norma</t>
  </si>
  <si>
    <t>Clement</t>
  </si>
  <si>
    <t>Lea</t>
  </si>
  <si>
    <t>Sarah</t>
  </si>
  <si>
    <t>Dounia</t>
  </si>
  <si>
    <t>Elisa</t>
  </si>
  <si>
    <t>F</t>
  </si>
  <si>
    <t>G</t>
  </si>
  <si>
    <t>Difficulté Relais 1</t>
  </si>
  <si>
    <t>Difficulté Relais 6</t>
  </si>
  <si>
    <t>Difficulté Relais 9</t>
  </si>
  <si>
    <t>Equipe n°3</t>
  </si>
  <si>
    <t>Noms</t>
  </si>
  <si>
    <t>Scores</t>
  </si>
  <si>
    <t>1er</t>
  </si>
  <si>
    <t>2ème</t>
  </si>
  <si>
    <t>3ème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</si>
</sst>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/>
    <xf numFmtId="0" fontId="0" fillId="3" borderId="5" xfId="0" applyFill="1" applyBorder="1"/>
  </cellXfs>
  <cellStyles count="3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6" workbookViewId="0">
      <selection activeCell="O6" sqref="O6"/>
    </sheetView>
  </sheetViews>
  <sheetFormatPr baseColWidth="10" defaultRowHeight="15" x14ac:dyDescent="0"/>
  <cols>
    <col min="1" max="1" width="3.5" customWidth="1"/>
    <col min="2" max="2" width="3.1640625" customWidth="1"/>
    <col min="3" max="3" width="5.33203125" customWidth="1"/>
    <col min="4" max="4" width="28.5" customWidth="1"/>
    <col min="11" max="11" width="8" style="7" customWidth="1"/>
    <col min="12" max="12" width="10.83203125" style="5"/>
  </cols>
  <sheetData>
    <row r="1" spans="1:16">
      <c r="C1" s="14" t="s">
        <v>0</v>
      </c>
      <c r="D1" s="14"/>
      <c r="E1" s="14"/>
      <c r="F1" s="1"/>
      <c r="G1" s="1"/>
      <c r="H1" s="1"/>
      <c r="I1" s="10"/>
      <c r="J1" s="4" t="s">
        <v>2</v>
      </c>
      <c r="K1" s="6">
        <v>6</v>
      </c>
    </row>
    <row r="2" spans="1:16">
      <c r="D2" t="s">
        <v>15</v>
      </c>
      <c r="E2" t="s">
        <v>22</v>
      </c>
      <c r="F2" t="s">
        <v>23</v>
      </c>
      <c r="G2" t="s">
        <v>24</v>
      </c>
      <c r="H2" t="s">
        <v>25</v>
      </c>
      <c r="I2" t="s">
        <v>38</v>
      </c>
      <c r="J2" t="s">
        <v>26</v>
      </c>
      <c r="K2" s="7" t="s">
        <v>17</v>
      </c>
    </row>
    <row r="3" spans="1:16">
      <c r="A3" s="11" t="s">
        <v>6</v>
      </c>
      <c r="B3" s="2">
        <v>2</v>
      </c>
      <c r="C3" s="3" t="s">
        <v>1</v>
      </c>
      <c r="D3" s="2" t="s">
        <v>3</v>
      </c>
      <c r="E3" s="2">
        <v>5</v>
      </c>
      <c r="F3" s="2">
        <v>5</v>
      </c>
      <c r="G3" s="2">
        <v>5</v>
      </c>
      <c r="H3" s="2">
        <v>5</v>
      </c>
      <c r="I3" s="2">
        <v>5</v>
      </c>
      <c r="J3" s="2">
        <v>5</v>
      </c>
      <c r="K3" s="8">
        <f t="shared" ref="K3:K13" si="0">SUM(E3:J3)/$K$1</f>
        <v>5</v>
      </c>
    </row>
    <row r="4" spans="1:16">
      <c r="A4" s="12"/>
      <c r="B4" s="2">
        <v>2</v>
      </c>
      <c r="C4" s="3" t="s">
        <v>4</v>
      </c>
      <c r="D4" s="2" t="s">
        <v>16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8">
        <f t="shared" si="0"/>
        <v>1</v>
      </c>
    </row>
    <row r="5" spans="1:16">
      <c r="A5" s="12"/>
      <c r="B5" s="2">
        <v>3</v>
      </c>
      <c r="C5" s="3" t="s">
        <v>1</v>
      </c>
      <c r="D5" s="2" t="s">
        <v>3</v>
      </c>
      <c r="E5" s="2">
        <v>5</v>
      </c>
      <c r="F5" s="2">
        <v>5</v>
      </c>
      <c r="G5" s="2">
        <v>5</v>
      </c>
      <c r="H5" s="2">
        <v>5</v>
      </c>
      <c r="I5" s="2">
        <v>5</v>
      </c>
      <c r="J5" s="2">
        <v>5</v>
      </c>
      <c r="K5" s="8">
        <f t="shared" si="0"/>
        <v>5</v>
      </c>
      <c r="N5" t="s">
        <v>18</v>
      </c>
    </row>
    <row r="6" spans="1:16">
      <c r="A6" s="13"/>
      <c r="B6" s="2">
        <v>3</v>
      </c>
      <c r="C6" s="3" t="s">
        <v>4</v>
      </c>
      <c r="D6" s="2" t="s">
        <v>16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8">
        <f t="shared" si="0"/>
        <v>1</v>
      </c>
      <c r="N6" t="s">
        <v>19</v>
      </c>
      <c r="O6" s="15">
        <f>SUM(K3:K13)</f>
        <v>30</v>
      </c>
      <c r="P6" s="9" t="str">
        <f>IF(O6=MAX($O$6:$O$8),"1er",IF(O6=MIN($O$6:$O$8),"3e","2e"))</f>
        <v>3e</v>
      </c>
    </row>
    <row r="7" spans="1:16">
      <c r="A7" s="2"/>
      <c r="B7" s="2"/>
      <c r="C7" s="3" t="s">
        <v>7</v>
      </c>
      <c r="D7" s="2" t="s">
        <v>12</v>
      </c>
      <c r="E7" s="2">
        <v>5</v>
      </c>
      <c r="F7" s="2">
        <v>4</v>
      </c>
      <c r="G7" s="2">
        <v>5</v>
      </c>
      <c r="H7" s="2">
        <v>5</v>
      </c>
      <c r="I7" s="2">
        <v>4</v>
      </c>
      <c r="J7" s="2">
        <v>5</v>
      </c>
      <c r="K7" s="8">
        <f t="shared" si="0"/>
        <v>4.666666666666667</v>
      </c>
      <c r="N7" t="s">
        <v>20</v>
      </c>
      <c r="O7" s="15">
        <f>SUM(K18:K28)</f>
        <v>43.000000000000007</v>
      </c>
      <c r="P7" s="9" t="str">
        <f t="shared" ref="P7:P8" si="1">IF(O7=MAX($O$6:$O$8),"1er",IF(O7=MIN($O$6:$O$8),"3e","2e"))</f>
        <v>1er</v>
      </c>
    </row>
    <row r="8" spans="1:16">
      <c r="A8" s="2"/>
      <c r="B8" s="2"/>
      <c r="C8" s="3" t="s">
        <v>5</v>
      </c>
      <c r="D8" s="2" t="s">
        <v>13</v>
      </c>
      <c r="E8" s="2">
        <v>5</v>
      </c>
      <c r="F8" s="2">
        <v>4</v>
      </c>
      <c r="G8" s="2">
        <v>3</v>
      </c>
      <c r="H8" s="2">
        <v>3</v>
      </c>
      <c r="I8" s="2">
        <v>3</v>
      </c>
      <c r="J8" s="2">
        <v>3</v>
      </c>
      <c r="K8" s="8">
        <f t="shared" si="0"/>
        <v>3.5</v>
      </c>
      <c r="N8" t="s">
        <v>21</v>
      </c>
      <c r="O8" s="15">
        <f>SUM(K34:K44)</f>
        <v>30</v>
      </c>
      <c r="P8" s="9" t="str">
        <f t="shared" si="1"/>
        <v>3e</v>
      </c>
    </row>
    <row r="9" spans="1:16">
      <c r="A9" s="2"/>
      <c r="B9" s="2"/>
      <c r="C9" s="3" t="s">
        <v>8</v>
      </c>
      <c r="D9" s="2" t="s">
        <v>10</v>
      </c>
      <c r="E9" s="2">
        <v>5</v>
      </c>
      <c r="F9" s="2">
        <v>5</v>
      </c>
      <c r="G9" s="2">
        <v>3</v>
      </c>
      <c r="H9" s="2">
        <v>5</v>
      </c>
      <c r="I9" s="2">
        <v>3</v>
      </c>
      <c r="J9" s="2">
        <v>5</v>
      </c>
      <c r="K9" s="8">
        <f t="shared" si="0"/>
        <v>4.333333333333333</v>
      </c>
    </row>
    <row r="10" spans="1:16">
      <c r="A10" s="2"/>
      <c r="B10" s="2"/>
      <c r="C10" s="3" t="s">
        <v>39</v>
      </c>
      <c r="D10" s="2" t="s">
        <v>41</v>
      </c>
      <c r="E10" s="2">
        <v>3</v>
      </c>
      <c r="F10" s="2"/>
      <c r="G10" s="2"/>
      <c r="H10" s="2">
        <v>1</v>
      </c>
      <c r="I10" s="2"/>
      <c r="J10" s="2">
        <v>1</v>
      </c>
      <c r="K10" s="8">
        <f>SUM(E10:J10)/$K$1</f>
        <v>0.83333333333333337</v>
      </c>
    </row>
    <row r="11" spans="1:16">
      <c r="A11" s="2"/>
      <c r="B11" s="2"/>
      <c r="C11" s="3"/>
      <c r="D11" s="2" t="s">
        <v>42</v>
      </c>
      <c r="E11" s="2">
        <v>3</v>
      </c>
      <c r="F11" s="2"/>
      <c r="G11" s="2">
        <v>1</v>
      </c>
      <c r="H11" s="2"/>
      <c r="I11" s="2">
        <v>0</v>
      </c>
      <c r="J11" s="2"/>
      <c r="K11" s="8">
        <f>SUM(E11:J11)/$K$1</f>
        <v>0.66666666666666663</v>
      </c>
    </row>
    <row r="12" spans="1:16">
      <c r="A12" s="2"/>
      <c r="B12" s="2"/>
      <c r="C12" s="3" t="s">
        <v>40</v>
      </c>
      <c r="D12" s="2" t="s">
        <v>43</v>
      </c>
      <c r="E12" s="2">
        <v>5</v>
      </c>
      <c r="F12" s="2"/>
      <c r="G12" s="2">
        <v>2</v>
      </c>
      <c r="H12" s="2"/>
      <c r="I12" s="2">
        <v>2</v>
      </c>
      <c r="J12" s="2"/>
      <c r="K12" s="8">
        <f t="shared" si="0"/>
        <v>1.5</v>
      </c>
    </row>
    <row r="13" spans="1:16">
      <c r="A13" s="2"/>
      <c r="B13" s="2"/>
      <c r="C13" s="3" t="s">
        <v>9</v>
      </c>
      <c r="D13" s="2" t="s">
        <v>11</v>
      </c>
      <c r="E13" s="2">
        <v>3</v>
      </c>
      <c r="F13" s="2">
        <v>5</v>
      </c>
      <c r="G13" s="2">
        <v>3</v>
      </c>
      <c r="H13" s="2">
        <v>2</v>
      </c>
      <c r="I13" s="2">
        <v>1</v>
      </c>
      <c r="J13" s="2">
        <v>1</v>
      </c>
      <c r="K13" s="8">
        <f t="shared" si="0"/>
        <v>2.5</v>
      </c>
      <c r="N13" s="17" t="s">
        <v>45</v>
      </c>
      <c r="O13" s="17" t="s">
        <v>46</v>
      </c>
    </row>
    <row r="14" spans="1:16">
      <c r="E14">
        <f>SUM(E3:E13)</f>
        <v>41</v>
      </c>
      <c r="F14">
        <f>SUM(F3:F13)</f>
        <v>30</v>
      </c>
      <c r="G14">
        <f t="shared" ref="F14:J14" si="2">SUM(G3:G13)</f>
        <v>29</v>
      </c>
      <c r="H14">
        <f t="shared" si="2"/>
        <v>28</v>
      </c>
      <c r="I14">
        <f t="shared" si="2"/>
        <v>25</v>
      </c>
      <c r="J14">
        <f t="shared" si="2"/>
        <v>27</v>
      </c>
      <c r="N14" s="18" t="s">
        <v>29</v>
      </c>
      <c r="O14" s="18">
        <f>HLOOKUP(N14,$E$17:$J$45,13,FALSE)</f>
        <v>51</v>
      </c>
      <c r="P14" t="s">
        <v>47</v>
      </c>
    </row>
    <row r="15" spans="1:16">
      <c r="N15" s="18" t="s">
        <v>27</v>
      </c>
      <c r="O15" s="18">
        <f>HLOOKUP(N15,$E$17:$J$45,13,FALSE)</f>
        <v>48</v>
      </c>
      <c r="P15" t="s">
        <v>48</v>
      </c>
    </row>
    <row r="16" spans="1:16">
      <c r="C16" s="14" t="s">
        <v>14</v>
      </c>
      <c r="D16" s="14"/>
      <c r="E16" s="14"/>
      <c r="F16" s="1"/>
      <c r="G16" s="1"/>
      <c r="H16" s="1"/>
      <c r="I16" s="10"/>
      <c r="J16" s="4" t="s">
        <v>2</v>
      </c>
      <c r="K16" s="6">
        <v>5</v>
      </c>
      <c r="N16" s="18" t="s">
        <v>34</v>
      </c>
      <c r="O16" s="18">
        <f>HLOOKUP(N16,$E$33:$J$45,13,FALSE)</f>
        <v>43</v>
      </c>
      <c r="P16" t="s">
        <v>49</v>
      </c>
    </row>
    <row r="17" spans="1:15">
      <c r="D17" t="s">
        <v>15</v>
      </c>
      <c r="E17" t="s">
        <v>27</v>
      </c>
      <c r="F17" t="s">
        <v>28</v>
      </c>
      <c r="G17" t="s">
        <v>29</v>
      </c>
      <c r="H17" t="s">
        <v>30</v>
      </c>
      <c r="J17" t="s">
        <v>31</v>
      </c>
      <c r="K17" s="7" t="s">
        <v>17</v>
      </c>
      <c r="N17" s="17" t="s">
        <v>28</v>
      </c>
      <c r="O17" s="17">
        <f>HLOOKUP(N17,$E$17:$J$45,13,FALSE)</f>
        <v>42</v>
      </c>
    </row>
    <row r="18" spans="1:15" ht="14" customHeight="1">
      <c r="A18" s="11" t="s">
        <v>6</v>
      </c>
      <c r="B18" s="2">
        <v>2</v>
      </c>
      <c r="C18" s="3" t="s">
        <v>1</v>
      </c>
      <c r="D18" s="2" t="s">
        <v>3</v>
      </c>
      <c r="E18" s="2">
        <v>1</v>
      </c>
      <c r="F18" s="2">
        <v>1</v>
      </c>
      <c r="G18" s="2">
        <v>1</v>
      </c>
      <c r="H18" s="2">
        <v>1</v>
      </c>
      <c r="I18" s="2"/>
      <c r="J18" s="2">
        <v>1</v>
      </c>
      <c r="K18" s="8">
        <f>SUM(E18:J18)/$K$16</f>
        <v>1</v>
      </c>
      <c r="N18" s="17" t="s">
        <v>22</v>
      </c>
      <c r="O18" s="17">
        <f>HLOOKUP(N18,$E$2:$J$45,13,FALSE)</f>
        <v>41</v>
      </c>
    </row>
    <row r="19" spans="1:15">
      <c r="A19" s="12"/>
      <c r="B19" s="2">
        <v>2</v>
      </c>
      <c r="C19" s="3" t="s">
        <v>4</v>
      </c>
      <c r="D19" s="2" t="s">
        <v>16</v>
      </c>
      <c r="E19" s="2">
        <v>5</v>
      </c>
      <c r="F19" s="2">
        <v>5</v>
      </c>
      <c r="G19" s="2">
        <v>5</v>
      </c>
      <c r="H19" s="2">
        <v>5</v>
      </c>
      <c r="I19" s="2"/>
      <c r="J19" s="2">
        <v>5</v>
      </c>
      <c r="K19" s="8">
        <f>SUM(E19:J19)/$K$16</f>
        <v>5</v>
      </c>
      <c r="N19" s="17" t="s">
        <v>30</v>
      </c>
      <c r="O19" s="17">
        <f>HLOOKUP(N19,$E$17:$J$45,13,FALSE)</f>
        <v>40</v>
      </c>
    </row>
    <row r="20" spans="1:15">
      <c r="A20" s="12"/>
      <c r="B20" s="2">
        <v>3</v>
      </c>
      <c r="C20" s="3" t="s">
        <v>1</v>
      </c>
      <c r="D20" s="2" t="s">
        <v>3</v>
      </c>
      <c r="E20" s="2">
        <v>5</v>
      </c>
      <c r="F20" s="2">
        <v>5</v>
      </c>
      <c r="G20" s="2">
        <v>5</v>
      </c>
      <c r="H20" s="2">
        <v>5</v>
      </c>
      <c r="I20" s="2"/>
      <c r="J20" s="2">
        <v>5</v>
      </c>
      <c r="K20" s="8">
        <f>SUM(E20:J20)/$K$16</f>
        <v>5</v>
      </c>
      <c r="N20" s="17" t="s">
        <v>31</v>
      </c>
      <c r="O20" s="17">
        <f>HLOOKUP(N20,$E$17:$J$45,13,FALSE)</f>
        <v>34</v>
      </c>
    </row>
    <row r="21" spans="1:15">
      <c r="A21" s="13"/>
      <c r="B21" s="2">
        <v>3</v>
      </c>
      <c r="C21" s="3" t="s">
        <v>4</v>
      </c>
      <c r="D21" s="2" t="s">
        <v>16</v>
      </c>
      <c r="E21" s="2">
        <v>5</v>
      </c>
      <c r="F21" s="2">
        <v>5</v>
      </c>
      <c r="G21" s="2">
        <v>5</v>
      </c>
      <c r="H21" s="2">
        <v>5</v>
      </c>
      <c r="I21" s="2"/>
      <c r="J21" s="2">
        <v>5</v>
      </c>
      <c r="K21" s="8">
        <f>SUM(E21:J21)/$K$16</f>
        <v>5</v>
      </c>
      <c r="N21" s="17" t="s">
        <v>33</v>
      </c>
      <c r="O21" s="17">
        <f>HLOOKUP(N21,$E$33:$J$45,13,FALSE)</f>
        <v>33</v>
      </c>
    </row>
    <row r="22" spans="1:15">
      <c r="A22" s="2"/>
      <c r="B22" s="2"/>
      <c r="C22" s="3" t="s">
        <v>7</v>
      </c>
      <c r="D22" s="2" t="s">
        <v>12</v>
      </c>
      <c r="E22" s="2">
        <v>5</v>
      </c>
      <c r="F22" s="2">
        <v>5</v>
      </c>
      <c r="G22" s="2">
        <v>5</v>
      </c>
      <c r="H22" s="2">
        <v>5</v>
      </c>
      <c r="I22" s="2"/>
      <c r="J22" s="2">
        <v>5</v>
      </c>
      <c r="K22" s="8">
        <f>SUM(E22:J22)/$K$16</f>
        <v>5</v>
      </c>
      <c r="N22" s="17" t="s">
        <v>23</v>
      </c>
      <c r="O22" s="17">
        <f>HLOOKUP(N22,$E$2:$J$45,13,FALSE)</f>
        <v>30</v>
      </c>
    </row>
    <row r="23" spans="1:15">
      <c r="A23" s="2"/>
      <c r="B23" s="2"/>
      <c r="C23" s="3" t="s">
        <v>5</v>
      </c>
      <c r="D23" s="2" t="s">
        <v>13</v>
      </c>
      <c r="E23" s="2">
        <v>5</v>
      </c>
      <c r="F23" s="2">
        <v>5</v>
      </c>
      <c r="G23" s="2">
        <v>5</v>
      </c>
      <c r="H23" s="2">
        <v>5</v>
      </c>
      <c r="I23" s="2"/>
      <c r="J23" s="2">
        <v>5</v>
      </c>
      <c r="K23" s="8">
        <f>SUM(E23:J23)/$K$16</f>
        <v>5</v>
      </c>
      <c r="N23" s="17" t="s">
        <v>37</v>
      </c>
      <c r="O23" s="17">
        <f>HLOOKUP(N23,$E$33:$J$45,13,FALSE)</f>
        <v>29</v>
      </c>
    </row>
    <row r="24" spans="1:15">
      <c r="A24" s="2"/>
      <c r="B24" s="2"/>
      <c r="C24" s="3" t="s">
        <v>8</v>
      </c>
      <c r="D24" s="2" t="s">
        <v>10</v>
      </c>
      <c r="E24" s="2">
        <v>5</v>
      </c>
      <c r="F24" s="2">
        <v>5</v>
      </c>
      <c r="G24" s="2">
        <v>5</v>
      </c>
      <c r="H24" s="2">
        <v>5</v>
      </c>
      <c r="I24" s="2"/>
      <c r="J24" s="2">
        <v>5</v>
      </c>
      <c r="K24" s="8">
        <f>SUM(E24:J24)/$K$16</f>
        <v>5</v>
      </c>
      <c r="N24" s="17" t="s">
        <v>24</v>
      </c>
      <c r="O24" s="17">
        <f>HLOOKUP(N24,$E$2:$J$45,13,FALSE)</f>
        <v>29</v>
      </c>
    </row>
    <row r="25" spans="1:15">
      <c r="A25" s="2"/>
      <c r="B25" s="2"/>
      <c r="C25" s="3" t="s">
        <v>39</v>
      </c>
      <c r="D25" s="2" t="s">
        <v>41</v>
      </c>
      <c r="E25" s="2">
        <v>5</v>
      </c>
      <c r="F25" s="2">
        <v>1</v>
      </c>
      <c r="G25" s="2">
        <v>5</v>
      </c>
      <c r="H25" s="2"/>
      <c r="I25" s="2"/>
      <c r="J25" s="2"/>
      <c r="K25" s="8">
        <f>SUM(E25:J25)/$K$16</f>
        <v>2.2000000000000002</v>
      </c>
      <c r="N25" s="17" t="s">
        <v>25</v>
      </c>
      <c r="O25" s="17">
        <f>HLOOKUP(N25,$E$2:$J$45,13,FALSE)</f>
        <v>28</v>
      </c>
    </row>
    <row r="26" spans="1:15">
      <c r="A26" s="2"/>
      <c r="B26" s="2"/>
      <c r="C26" s="3"/>
      <c r="D26" s="2" t="s">
        <v>42</v>
      </c>
      <c r="E26" s="2">
        <v>5</v>
      </c>
      <c r="F26" s="2">
        <v>2</v>
      </c>
      <c r="G26" s="2">
        <v>5</v>
      </c>
      <c r="H26" s="2">
        <v>1</v>
      </c>
      <c r="I26" s="2"/>
      <c r="J26" s="2"/>
      <c r="K26" s="8">
        <f>SUM(E26:J26)/$K$16</f>
        <v>2.6</v>
      </c>
      <c r="N26" s="17" t="s">
        <v>32</v>
      </c>
      <c r="O26" s="17">
        <f>HLOOKUP(N26,$E$33:$J$45,13,FALSE)</f>
        <v>27</v>
      </c>
    </row>
    <row r="27" spans="1:15">
      <c r="A27" s="2"/>
      <c r="B27" s="2"/>
      <c r="C27" s="3" t="s">
        <v>40</v>
      </c>
      <c r="D27" s="2" t="s">
        <v>43</v>
      </c>
      <c r="E27" s="2">
        <v>5</v>
      </c>
      <c r="F27" s="2">
        <v>4</v>
      </c>
      <c r="G27" s="2">
        <v>5</v>
      </c>
      <c r="H27" s="2">
        <v>4</v>
      </c>
      <c r="I27" s="2"/>
      <c r="J27" s="2">
        <v>3</v>
      </c>
      <c r="K27" s="8">
        <f>SUM(E27:J27)/$K$16</f>
        <v>4.2</v>
      </c>
      <c r="N27" s="17" t="s">
        <v>26</v>
      </c>
      <c r="O27" s="17">
        <f>HLOOKUP(N27,$E$2:$J$45,13,FALSE)</f>
        <v>27</v>
      </c>
    </row>
    <row r="28" spans="1:15">
      <c r="A28" s="2"/>
      <c r="B28" s="2"/>
      <c r="C28" s="3" t="s">
        <v>9</v>
      </c>
      <c r="D28" s="2" t="s">
        <v>11</v>
      </c>
      <c r="E28" s="2">
        <v>2</v>
      </c>
      <c r="F28" s="2">
        <v>4</v>
      </c>
      <c r="G28" s="2">
        <v>5</v>
      </c>
      <c r="H28" s="2">
        <v>4</v>
      </c>
      <c r="I28" s="2"/>
      <c r="J28" s="2">
        <v>0</v>
      </c>
      <c r="K28" s="8">
        <f>SUM(E28:J28)/$K$16</f>
        <v>3</v>
      </c>
      <c r="N28" s="17" t="s">
        <v>38</v>
      </c>
      <c r="O28" s="17">
        <f>HLOOKUP(N28,$E$2:$J$45,13,FALSE)</f>
        <v>25</v>
      </c>
    </row>
    <row r="29" spans="1:15">
      <c r="E29">
        <f>SUM(E18:E28)</f>
        <v>48</v>
      </c>
      <c r="F29">
        <f>SUM(F18:F28)</f>
        <v>42</v>
      </c>
      <c r="G29">
        <f t="shared" ref="G29" si="3">SUM(G18:G28)</f>
        <v>51</v>
      </c>
      <c r="H29">
        <f t="shared" ref="H29" si="4">SUM(H18:H28)</f>
        <v>40</v>
      </c>
      <c r="I29">
        <f t="shared" ref="I29" si="5">SUM(I18:I28)</f>
        <v>0</v>
      </c>
      <c r="J29">
        <f t="shared" ref="J29" si="6">SUM(J18:J28)</f>
        <v>34</v>
      </c>
      <c r="N29" s="17" t="s">
        <v>35</v>
      </c>
      <c r="O29" s="17">
        <f>HLOOKUP(N29,$E$33:$J$45,13,FALSE)</f>
        <v>25</v>
      </c>
    </row>
    <row r="30" spans="1:15">
      <c r="N30" s="17" t="s">
        <v>36</v>
      </c>
      <c r="O30" s="17">
        <f>HLOOKUP(N30,$E$33:$J$45,13,FALSE)</f>
        <v>23</v>
      </c>
    </row>
    <row r="32" spans="1:15">
      <c r="C32" s="14" t="s">
        <v>44</v>
      </c>
      <c r="D32" s="14"/>
      <c r="E32" s="14"/>
      <c r="F32" s="1"/>
      <c r="G32" s="1"/>
      <c r="H32" s="1"/>
      <c r="I32" s="10"/>
      <c r="J32" s="4" t="s">
        <v>2</v>
      </c>
      <c r="K32" s="6">
        <v>6</v>
      </c>
    </row>
    <row r="33" spans="1:11">
      <c r="D33" t="s">
        <v>15</v>
      </c>
      <c r="E33" t="s">
        <v>32</v>
      </c>
      <c r="F33" t="s">
        <v>33</v>
      </c>
      <c r="G33" t="s">
        <v>34</v>
      </c>
      <c r="H33" t="s">
        <v>35</v>
      </c>
      <c r="I33" t="s">
        <v>37</v>
      </c>
      <c r="J33" t="s">
        <v>36</v>
      </c>
      <c r="K33" s="7" t="s">
        <v>17</v>
      </c>
    </row>
    <row r="34" spans="1:11" ht="14" customHeight="1">
      <c r="A34" s="11" t="s">
        <v>6</v>
      </c>
      <c r="B34" s="2">
        <v>2</v>
      </c>
      <c r="C34" s="3" t="s">
        <v>1</v>
      </c>
      <c r="D34" s="2" t="s">
        <v>3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8">
        <f>SUM(E34:J34)/$K$32</f>
        <v>1</v>
      </c>
    </row>
    <row r="35" spans="1:11">
      <c r="A35" s="12"/>
      <c r="B35" s="2">
        <v>2</v>
      </c>
      <c r="C35" s="3" t="s">
        <v>4</v>
      </c>
      <c r="D35" s="2" t="s">
        <v>16</v>
      </c>
      <c r="E35" s="2">
        <v>5</v>
      </c>
      <c r="F35" s="2">
        <v>5</v>
      </c>
      <c r="G35" s="2">
        <v>5</v>
      </c>
      <c r="H35" s="2">
        <v>5</v>
      </c>
      <c r="I35" s="2">
        <v>5</v>
      </c>
      <c r="J35" s="2">
        <v>5</v>
      </c>
      <c r="K35" s="8">
        <f t="shared" ref="K35:K44" si="7">SUM(E35:J35)/$K$32</f>
        <v>5</v>
      </c>
    </row>
    <row r="36" spans="1:11">
      <c r="A36" s="12"/>
      <c r="B36" s="2">
        <v>3</v>
      </c>
      <c r="C36" s="3" t="s">
        <v>1</v>
      </c>
      <c r="D36" s="2" t="s">
        <v>3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8">
        <f t="shared" si="7"/>
        <v>1</v>
      </c>
    </row>
    <row r="37" spans="1:11">
      <c r="A37" s="13"/>
      <c r="B37" s="2">
        <v>3</v>
      </c>
      <c r="C37" s="3" t="s">
        <v>4</v>
      </c>
      <c r="D37" s="2" t="s">
        <v>16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8">
        <f t="shared" si="7"/>
        <v>1</v>
      </c>
    </row>
    <row r="38" spans="1:11">
      <c r="A38" s="2"/>
      <c r="B38" s="2"/>
      <c r="C38" s="3" t="s">
        <v>7</v>
      </c>
      <c r="D38" s="2" t="s">
        <v>12</v>
      </c>
      <c r="E38" s="2">
        <v>5</v>
      </c>
      <c r="F38" s="2">
        <v>5</v>
      </c>
      <c r="G38" s="2">
        <v>5</v>
      </c>
      <c r="H38" s="2">
        <v>5</v>
      </c>
      <c r="I38" s="2">
        <v>5</v>
      </c>
      <c r="J38" s="2">
        <v>5</v>
      </c>
      <c r="K38" s="8">
        <f t="shared" si="7"/>
        <v>5</v>
      </c>
    </row>
    <row r="39" spans="1:11">
      <c r="A39" s="2"/>
      <c r="B39" s="2"/>
      <c r="C39" s="3" t="s">
        <v>5</v>
      </c>
      <c r="D39" s="2" t="s">
        <v>13</v>
      </c>
      <c r="E39" s="2">
        <v>3</v>
      </c>
      <c r="F39" s="2">
        <v>3</v>
      </c>
      <c r="G39" s="2">
        <v>5</v>
      </c>
      <c r="H39" s="2">
        <v>3</v>
      </c>
      <c r="I39" s="2">
        <v>3</v>
      </c>
      <c r="J39" s="2">
        <v>3</v>
      </c>
      <c r="K39" s="8">
        <f t="shared" si="7"/>
        <v>3.3333333333333335</v>
      </c>
    </row>
    <row r="40" spans="1:11">
      <c r="A40" s="2"/>
      <c r="B40" s="2"/>
      <c r="C40" s="3" t="s">
        <v>8</v>
      </c>
      <c r="D40" s="2" t="s">
        <v>10</v>
      </c>
      <c r="E40" s="2">
        <v>5</v>
      </c>
      <c r="F40" s="2">
        <v>5</v>
      </c>
      <c r="G40" s="2">
        <v>5</v>
      </c>
      <c r="H40" s="2">
        <v>5</v>
      </c>
      <c r="I40" s="2">
        <v>5</v>
      </c>
      <c r="J40" s="2">
        <v>5</v>
      </c>
      <c r="K40" s="8">
        <f t="shared" si="7"/>
        <v>5</v>
      </c>
    </row>
    <row r="41" spans="1:11">
      <c r="A41" s="2"/>
      <c r="B41" s="2"/>
      <c r="C41" s="3" t="s">
        <v>39</v>
      </c>
      <c r="D41" s="2" t="s">
        <v>41</v>
      </c>
      <c r="E41" s="2">
        <v>1</v>
      </c>
      <c r="F41" s="2">
        <v>3</v>
      </c>
      <c r="G41" s="2">
        <v>5</v>
      </c>
      <c r="H41" s="2">
        <v>1</v>
      </c>
      <c r="I41" s="2">
        <v>0</v>
      </c>
      <c r="J41" s="2"/>
      <c r="K41" s="8">
        <f t="shared" si="7"/>
        <v>1.6666666666666667</v>
      </c>
    </row>
    <row r="42" spans="1:11">
      <c r="A42" s="2"/>
      <c r="B42" s="2"/>
      <c r="C42" s="3"/>
      <c r="D42" s="2" t="s">
        <v>42</v>
      </c>
      <c r="E42" s="2"/>
      <c r="F42" s="2">
        <v>1</v>
      </c>
      <c r="G42" s="2">
        <v>5</v>
      </c>
      <c r="H42" s="2"/>
      <c r="I42" s="2"/>
      <c r="J42" s="2"/>
      <c r="K42" s="8">
        <f t="shared" si="7"/>
        <v>1</v>
      </c>
    </row>
    <row r="43" spans="1:11">
      <c r="A43" s="2"/>
      <c r="B43" s="2"/>
      <c r="C43" s="3" t="s">
        <v>40</v>
      </c>
      <c r="D43" s="2" t="s">
        <v>43</v>
      </c>
      <c r="E43" s="2">
        <v>2</v>
      </c>
      <c r="F43" s="2">
        <v>5</v>
      </c>
      <c r="G43" s="2">
        <v>5</v>
      </c>
      <c r="H43" s="2">
        <v>2</v>
      </c>
      <c r="I43" s="2">
        <v>4</v>
      </c>
      <c r="J43" s="2">
        <v>2</v>
      </c>
      <c r="K43" s="8">
        <f t="shared" si="7"/>
        <v>3.3333333333333335</v>
      </c>
    </row>
    <row r="44" spans="1:11">
      <c r="A44" s="2"/>
      <c r="B44" s="2"/>
      <c r="C44" s="3" t="s">
        <v>9</v>
      </c>
      <c r="D44" s="2" t="s">
        <v>11</v>
      </c>
      <c r="E44" s="2">
        <v>3</v>
      </c>
      <c r="F44" s="2">
        <v>3</v>
      </c>
      <c r="G44" s="2">
        <v>5</v>
      </c>
      <c r="H44" s="2">
        <v>1</v>
      </c>
      <c r="I44" s="2">
        <v>4</v>
      </c>
      <c r="J44" s="2">
        <v>0</v>
      </c>
      <c r="K44" s="8">
        <f t="shared" si="7"/>
        <v>2.6666666666666665</v>
      </c>
    </row>
    <row r="45" spans="1:11">
      <c r="A45" s="2"/>
      <c r="E45">
        <f>SUM(E34:E44)</f>
        <v>27</v>
      </c>
      <c r="F45">
        <f t="shared" ref="F45:J45" si="8">SUM(F34:F44)</f>
        <v>33</v>
      </c>
      <c r="G45">
        <f t="shared" si="8"/>
        <v>43</v>
      </c>
      <c r="H45">
        <f t="shared" si="8"/>
        <v>25</v>
      </c>
      <c r="I45">
        <f t="shared" si="8"/>
        <v>29</v>
      </c>
      <c r="J45">
        <f t="shared" si="8"/>
        <v>23</v>
      </c>
      <c r="K45" s="16"/>
    </row>
  </sheetData>
  <autoFilter ref="N13:O13"/>
  <sortState ref="N14:O30">
    <sortCondition descending="1" ref="O14:O30"/>
  </sortState>
  <mergeCells count="6">
    <mergeCell ref="A34:A37"/>
    <mergeCell ref="C1:E1"/>
    <mergeCell ref="A3:A6"/>
    <mergeCell ref="C16:E16"/>
    <mergeCell ref="A18:A21"/>
    <mergeCell ref="C32:E32"/>
  </mergeCell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Zaparucha</dc:creator>
  <cp:lastModifiedBy>Bruno</cp:lastModifiedBy>
  <dcterms:created xsi:type="dcterms:W3CDTF">2016-06-08T20:48:14Z</dcterms:created>
  <dcterms:modified xsi:type="dcterms:W3CDTF">2016-06-11T15:41:02Z</dcterms:modified>
</cp:coreProperties>
</file>